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
    </mc:Choice>
  </mc:AlternateContent>
  <bookViews>
    <workbookView xWindow="0" yWindow="0" windowWidth="22365" windowHeight="10620"/>
  </bookViews>
  <sheets>
    <sheet name="Sheet1" sheetId="1" r:id="rId1"/>
  </sheets>
  <calcPr calcId="162913"/>
</workbook>
</file>

<file path=xl/calcChain.xml><?xml version="1.0" encoding="utf-8"?>
<calcChain xmlns="http://schemas.openxmlformats.org/spreadsheetml/2006/main">
  <c r="F23" i="1" l="1"/>
  <c r="F27" i="1"/>
  <c r="F20" i="1"/>
  <c r="F28" i="1"/>
  <c r="D16" i="1"/>
  <c r="F29" i="1"/>
  <c r="F26" i="1"/>
  <c r="F25" i="1"/>
  <c r="F24" i="1"/>
  <c r="F22" i="1"/>
  <c r="F21" i="1"/>
  <c r="F19" i="1"/>
  <c r="F30" i="1" l="1"/>
  <c r="F32" i="1" s="1"/>
  <c r="E16" i="1" s="1"/>
  <c r="F33" i="1" l="1"/>
  <c r="F35" i="1" s="1"/>
  <c r="F34" i="1"/>
</calcChain>
</file>

<file path=xl/sharedStrings.xml><?xml version="1.0" encoding="utf-8"?>
<sst xmlns="http://schemas.openxmlformats.org/spreadsheetml/2006/main" count="46" uniqueCount="46">
  <si>
    <t>Updated February 21, 2025</t>
  </si>
  <si>
    <t>0 inspections (new/lapsed group)</t>
  </si>
  <si>
    <t>Lake Host Program Payroll Award Program</t>
  </si>
  <si>
    <t>1-100 inspections</t>
  </si>
  <si>
    <t>Ramp Coverage and Local Funding Calculator</t>
  </si>
  <si>
    <t>100 – 500 inspections</t>
  </si>
  <si>
    <r>
      <rPr>
        <sz val="11"/>
        <color rgb="FF000000"/>
        <rFont val="Arial"/>
      </rPr>
      <t>We have developed this calculator to help you complete the Project Budget Information section in the Lake Host Program Payroll Award Application. This calculator provides you with the freedom to quickly and efficiently try</t>
    </r>
    <r>
      <rPr>
        <b/>
        <sz val="11"/>
        <color rgb="FF000000"/>
        <rFont val="Arial"/>
      </rPr>
      <t xml:space="preserve"> </t>
    </r>
    <r>
      <rPr>
        <sz val="11"/>
        <color rgb="FF000000"/>
        <rFont val="Arial"/>
      </rPr>
      <t xml:space="preserve">out different pay rates, hours per week, and weeks of coverage for EACH Lake Host Program employee to see how far your payroll award will stretch, and what local funding will be required to staff at that level. </t>
    </r>
    <r>
      <rPr>
        <b/>
        <sz val="11"/>
        <color rgb="FF000000"/>
        <rFont val="Arial"/>
      </rPr>
      <t>This allows you to design a program that works best for your local group.</t>
    </r>
    <r>
      <rPr>
        <sz val="11"/>
        <color rgb="FF000000"/>
        <rFont val="Arial"/>
      </rPr>
      <t xml:space="preserve"> </t>
    </r>
  </si>
  <si>
    <t>501 – 1000 inspections</t>
  </si>
  <si>
    <r>
      <rPr>
        <b/>
        <sz val="11"/>
        <color rgb="FF000000"/>
        <rFont val="Arial"/>
      </rPr>
      <t>Instructions:</t>
    </r>
    <r>
      <rPr>
        <sz val="11"/>
        <color rgb="FF000000"/>
        <rFont val="Arial"/>
      </rPr>
      <t xml:space="preserve"> Only enter data into the yellow boxes provided, all other cells contain formulas to do the math for you! </t>
    </r>
  </si>
  <si>
    <t>1001 – 1500 inspections</t>
  </si>
  <si>
    <r>
      <rPr>
        <b/>
        <sz val="11"/>
        <color rgb="FF000000"/>
        <rFont val="Arial"/>
      </rPr>
      <t xml:space="preserve">1. </t>
    </r>
    <r>
      <rPr>
        <sz val="11"/>
        <color rgb="FF000000"/>
        <rFont val="Arial"/>
      </rPr>
      <t>Enter your Group Name, Payroll Award (pre-approved by NH LAKES), and any 2024 rollover into the yellow boxes provided.</t>
    </r>
  </si>
  <si>
    <r>
      <rPr>
        <b/>
        <sz val="11"/>
        <color rgb="FF000000"/>
        <rFont val="Arial"/>
      </rPr>
      <t xml:space="preserve">2. </t>
    </r>
    <r>
      <rPr>
        <sz val="11"/>
        <color rgb="FF000000"/>
        <rFont val="Arial"/>
      </rPr>
      <t>Indicate the desired pay rate, hours per week, and total weeks for each paid employee and position.</t>
    </r>
  </si>
  <si>
    <r>
      <rPr>
        <b/>
        <sz val="11"/>
        <color rgb="FF000000"/>
        <rFont val="Arial"/>
      </rPr>
      <t xml:space="preserve">3. </t>
    </r>
    <r>
      <rPr>
        <sz val="11"/>
        <color rgb="FF000000"/>
        <rFont val="Arial"/>
      </rPr>
      <t>Adjust pay rates, hours per weeks, and total weeks until you are satisfied with the "Pledged Local Funds" amount</t>
    </r>
  </si>
  <si>
    <r>
      <rPr>
        <b/>
        <sz val="11"/>
        <color rgb="FF000000"/>
        <rFont val="Arial"/>
      </rPr>
      <t xml:space="preserve">4. </t>
    </r>
    <r>
      <rPr>
        <sz val="11"/>
        <color rgb="FF000000"/>
        <rFont val="Arial"/>
      </rPr>
      <t xml:space="preserve">Enter your invoice amount where prompted in the Lake Host Payroll Award Application! </t>
    </r>
  </si>
  <si>
    <r>
      <rPr>
        <b/>
        <sz val="11"/>
        <color rgb="FF000000"/>
        <rFont val="Arial"/>
      </rPr>
      <t xml:space="preserve">5. </t>
    </r>
    <r>
      <rPr>
        <sz val="11"/>
        <color rgb="FF000000"/>
        <rFont val="Arial"/>
      </rPr>
      <t>Forward your completed calculator to NH LAKES via email to hcoppola@nhlakes.org</t>
    </r>
  </si>
  <si>
    <r>
      <rPr>
        <b/>
        <sz val="11"/>
        <color rgb="FF000000"/>
        <rFont val="Arial"/>
      </rPr>
      <t>Note:</t>
    </r>
    <r>
      <rPr>
        <sz val="11"/>
        <color rgb="FF000000"/>
        <rFont val="Arial"/>
      </rPr>
      <t xml:space="preserve"> This calculator may notify you when the data entered into a specific cell is incorrect or unacceptable and it may provide a prompt to help you fix the issue. Please take your time and try to follow the instructions to correct the entry. </t>
    </r>
    <r>
      <rPr>
        <i/>
        <sz val="11"/>
        <color rgb="FF000000"/>
        <rFont val="Arial"/>
      </rPr>
      <t xml:space="preserve">Contact NH LAKES if your group has any questions, comments, or problems. </t>
    </r>
  </si>
  <si>
    <t>1501 – 2000 inspections</t>
  </si>
  <si>
    <t>Group Name:</t>
  </si>
  <si>
    <t>Payroll Award</t>
  </si>
  <si>
    <t>Total Paid Hours</t>
  </si>
  <si>
    <t xml:space="preserve">Pledged Local Funds (Total Budget - Rollover)           </t>
  </si>
  <si>
    <t>2025 Budget Overview:</t>
  </si>
  <si>
    <t>Paid Position</t>
  </si>
  <si>
    <t>Pay Rate</t>
  </si>
  <si>
    <t>Hours per week</t>
  </si>
  <si>
    <t>Total Weeks</t>
  </si>
  <si>
    <t>Total pay</t>
  </si>
  <si>
    <t>Manager</t>
  </si>
  <si>
    <t>Lake Host 1</t>
  </si>
  <si>
    <t>Lake Host 2</t>
  </si>
  <si>
    <t>Lake Host 3</t>
  </si>
  <si>
    <t>Lake Host 4</t>
  </si>
  <si>
    <t>Lake Host 5</t>
  </si>
  <si>
    <t>Lake Host 6</t>
  </si>
  <si>
    <t>Lake Host 7</t>
  </si>
  <si>
    <t>Lake Host 8</t>
  </si>
  <si>
    <t>Lake Host 9</t>
  </si>
  <si>
    <t>Lake Host 10</t>
  </si>
  <si>
    <t>Total Budget (+15%)</t>
  </si>
  <si>
    <t>Rollover</t>
  </si>
  <si>
    <t>Pledged Local Funds</t>
  </si>
  <si>
    <t>Local Match Accrued</t>
  </si>
  <si>
    <r>
      <rPr>
        <sz val="11"/>
        <color theme="1"/>
        <rFont val="Arial"/>
      </rPr>
      <t xml:space="preserve">&lt;- This number should </t>
    </r>
    <r>
      <rPr>
        <i/>
        <sz val="11"/>
        <color theme="1"/>
        <rFont val="Arial"/>
      </rPr>
      <t>at least</t>
    </r>
    <r>
      <rPr>
        <sz val="11"/>
        <color theme="1"/>
        <rFont val="Arial"/>
      </rPr>
      <t xml:space="preserve"> equal 100%</t>
    </r>
  </si>
  <si>
    <t>Minimum 100% match met?</t>
  </si>
  <si>
    <t>Volunteer hours needed to meet minimum match:</t>
  </si>
  <si>
    <r>
      <rPr>
        <b/>
        <sz val="11"/>
        <color theme="1"/>
        <rFont val="Arial"/>
      </rPr>
      <t>*</t>
    </r>
    <r>
      <rPr>
        <sz val="11"/>
        <color theme="1"/>
        <rFont val="Arial"/>
      </rPr>
      <t xml:space="preserve">The "Pleged Local Funds" indicates how much local funding your group will need to provide to NH LAKES to cover the ramp with paid Lake Host employees based on the pay rates, hours per week, and total weeks you indicated in the table above. </t>
    </r>
    <r>
      <rPr>
        <i/>
        <sz val="11"/>
        <color rgb="FF2E75B5"/>
        <rFont val="Arial"/>
      </rPr>
      <t>If your group is not planning to extend paid ramp coverage beyond what is available through the payroll award, please enter $0 where prompted on your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</si>
</sst>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quot;$&quot;#,##0.00"/>
  </numFmts>
  <fonts count="20" x14ac:knownFonts="1">
    <font>
      <sz val="11"/>
      <color theme="1"/>
      <name val="Arial"/>
      <scheme val="minor"/>
    </font>
    <font>
      <b/>
      <sz val="16"/>
      <color theme="1"/>
      <name val="Lora"/>
    </font>
    <font>
      <sz val="11"/>
      <color theme="1"/>
      <name val="Arial"/>
    </font>
    <font>
      <sz val="9"/>
      <color theme="1"/>
      <name val="Arial"/>
    </font>
    <font>
      <sz val="12"/>
      <color rgb="FFFF0000"/>
      <name val="Nunito Sans"/>
    </font>
    <font>
      <sz val="12"/>
      <color theme="1"/>
      <name val="Nunito Sans"/>
    </font>
    <font>
      <b/>
      <sz val="18"/>
      <color theme="1"/>
      <name val="Times New Roman"/>
    </font>
    <font>
      <sz val="16"/>
      <color theme="1"/>
      <name val="Times New Roman"/>
    </font>
    <font>
      <sz val="12"/>
      <color theme="1"/>
      <name val="Arial"/>
    </font>
    <font>
      <b/>
      <sz val="11"/>
      <color rgb="FF000000"/>
      <name val="Arial"/>
    </font>
    <font>
      <sz val="12"/>
      <color rgb="FFFF0000"/>
      <name val="Arial"/>
    </font>
    <font>
      <b/>
      <sz val="11"/>
      <color theme="1"/>
      <name val="Arial"/>
    </font>
    <font>
      <sz val="11"/>
      <name val="Arial"/>
    </font>
    <font>
      <sz val="10"/>
      <color theme="1"/>
      <name val="Arial"/>
    </font>
    <font>
      <sz val="10"/>
      <color theme="1"/>
      <name val="Nunito Sans"/>
    </font>
    <font>
      <b/>
      <i/>
      <sz val="11"/>
      <color theme="1"/>
      <name val="Arial"/>
    </font>
    <font>
      <sz val="11"/>
      <color rgb="FF000000"/>
      <name val="Arial"/>
    </font>
    <font>
      <i/>
      <sz val="11"/>
      <color theme="1"/>
      <name val="Arial"/>
    </font>
    <font>
      <i/>
      <sz val="11"/>
      <color rgb="FF000000"/>
      <name val="Arial"/>
    </font>
    <font>
      <i/>
      <sz val="11"/>
      <color rgb="FF2E75B5"/>
      <name val="Arial"/>
    </font>
  </fonts>
  <fills count="7">
    <fill>
      <patternFill patternType="none"/>
    </fill>
    <fill>
      <patternFill patternType="gray125"/>
    </fill>
    <fill>
      <patternFill patternType="solid">
        <fgColor rgb="FFFFFF00"/>
        <bgColor rgb="FFFFFF00"/>
      </patternFill>
    </fill>
    <fill>
      <patternFill patternType="solid">
        <fgColor rgb="FFBBDEEA"/>
        <bgColor rgb="FFBBDEEA"/>
      </patternFill>
    </fill>
    <fill>
      <patternFill patternType="solid">
        <fgColor rgb="FFD8D8D8"/>
        <bgColor rgb="FFD8D8D8"/>
      </patternFill>
    </fill>
    <fill>
      <patternFill patternType="solid">
        <fgColor rgb="FFEFEFEF"/>
        <bgColor rgb="FFEFEFEF"/>
      </patternFill>
    </fill>
    <fill>
      <patternFill patternType="solid">
        <fgColor rgb="FFD9D9D9"/>
        <bgColor rgb="FFD9D9D9"/>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56">
    <xf numFmtId="0" fontId="0" fillId="0" borderId="0" xfId="0" applyFont="1" applyAlignment="1"/>
    <xf numFmtId="0" fontId="1" fillId="0" borderId="0" xfId="0" applyFont="1"/>
    <xf numFmtId="0" fontId="2" fillId="0" borderId="0" xfId="0" applyFont="1"/>
    <xf numFmtId="0" fontId="4" fillId="0" borderId="0" xfId="0" applyFont="1" applyAlignment="1">
      <alignment wrapText="1"/>
    </xf>
    <xf numFmtId="6" fontId="4" fillId="0" borderId="0" xfId="0" applyNumberFormat="1" applyFont="1" applyAlignment="1">
      <alignment horizontal="right" wrapText="1"/>
    </xf>
    <xf numFmtId="0" fontId="5" fillId="0" borderId="0" xfId="0" applyFont="1"/>
    <xf numFmtId="0" fontId="5" fillId="0" borderId="0" xfId="0" applyFont="1" applyAlignment="1">
      <alignment vertical="top"/>
    </xf>
    <xf numFmtId="0" fontId="4" fillId="0" borderId="0" xfId="0" applyFont="1" applyAlignment="1">
      <alignment vertical="top" wrapText="1"/>
    </xf>
    <xf numFmtId="6" fontId="4" fillId="0" borderId="0" xfId="0" applyNumberFormat="1" applyFont="1" applyAlignment="1">
      <alignment horizontal="right" vertical="top" wrapText="1"/>
    </xf>
    <xf numFmtId="0" fontId="8" fillId="0" borderId="0" xfId="0" applyFont="1"/>
    <xf numFmtId="0" fontId="10" fillId="0" borderId="0" xfId="0" applyFont="1" applyAlignment="1">
      <alignment wrapText="1"/>
    </xf>
    <xf numFmtId="6" fontId="10" fillId="0" borderId="0" xfId="0" applyNumberFormat="1" applyFont="1" applyAlignment="1">
      <alignment horizontal="right" wrapText="1"/>
    </xf>
    <xf numFmtId="0" fontId="9" fillId="0" borderId="0" xfId="0" applyFont="1" applyAlignment="1">
      <alignment horizontal="left" wrapText="1"/>
    </xf>
    <xf numFmtId="0" fontId="11" fillId="0" borderId="0" xfId="0" applyFont="1" applyAlignment="1">
      <alignment horizontal="center"/>
    </xf>
    <xf numFmtId="0" fontId="13" fillId="0" borderId="0" xfId="0" applyFont="1"/>
    <xf numFmtId="0" fontId="14" fillId="0" borderId="0" xfId="0" applyFont="1"/>
    <xf numFmtId="0" fontId="11" fillId="0" borderId="0" xfId="0" applyFont="1" applyAlignment="1">
      <alignment horizontal="right"/>
    </xf>
    <xf numFmtId="0" fontId="11" fillId="3" borderId="5" xfId="0" applyFont="1" applyFill="1" applyBorder="1" applyAlignment="1">
      <alignment horizontal="center" wrapText="1"/>
    </xf>
    <xf numFmtId="0" fontId="11" fillId="3" borderId="4" xfId="0" applyFont="1" applyFill="1" applyBorder="1" applyAlignment="1">
      <alignment horizontal="center" wrapText="1"/>
    </xf>
    <xf numFmtId="0" fontId="8" fillId="4" borderId="4" xfId="0" applyFont="1" applyFill="1" applyBorder="1"/>
    <xf numFmtId="44" fontId="2" fillId="6" borderId="4" xfId="0" applyNumberFormat="1" applyFont="1" applyFill="1" applyBorder="1" applyAlignment="1">
      <alignment horizontal="left"/>
    </xf>
    <xf numFmtId="0" fontId="15" fillId="5" borderId="4" xfId="0" applyFont="1" applyFill="1" applyBorder="1" applyAlignment="1">
      <alignment horizontal="right"/>
    </xf>
    <xf numFmtId="164" fontId="2" fillId="0" borderId="0" xfId="0" applyNumberFormat="1" applyFont="1"/>
    <xf numFmtId="44" fontId="2" fillId="6" borderId="7" xfId="0" applyNumberFormat="1" applyFont="1" applyFill="1" applyBorder="1" applyAlignment="1">
      <alignment horizontal="left"/>
    </xf>
    <xf numFmtId="44" fontId="11" fillId="6" borderId="4" xfId="0" applyNumberFormat="1" applyFont="1" applyFill="1" applyBorder="1" applyAlignment="1">
      <alignment horizontal="left"/>
    </xf>
    <xf numFmtId="1" fontId="16" fillId="0" borderId="0" xfId="0" applyNumberFormat="1" applyFont="1" applyAlignment="1">
      <alignment horizontal="right" wrapText="1"/>
    </xf>
    <xf numFmtId="0" fontId="11" fillId="6" borderId="4" xfId="0" applyFont="1" applyFill="1" applyBorder="1" applyAlignment="1">
      <alignment horizontal="left" wrapText="1"/>
    </xf>
    <xf numFmtId="164" fontId="11" fillId="6" borderId="4" xfId="0" applyNumberFormat="1" applyFont="1" applyFill="1" applyBorder="1" applyAlignment="1">
      <alignment horizontal="right"/>
    </xf>
    <xf numFmtId="0" fontId="17" fillId="0" borderId="0" xfId="0" applyFont="1"/>
    <xf numFmtId="9" fontId="11" fillId="6" borderId="4" xfId="0" applyNumberFormat="1" applyFont="1" applyFill="1" applyBorder="1" applyAlignment="1">
      <alignment horizontal="right" wrapText="1"/>
    </xf>
    <xf numFmtId="44" fontId="2" fillId="6" borderId="4" xfId="0" applyNumberFormat="1" applyFont="1" applyFill="1" applyBorder="1" applyAlignment="1">
      <alignment horizontal="right" wrapText="1"/>
    </xf>
    <xf numFmtId="1" fontId="16" fillId="4" borderId="4" xfId="0" applyNumberFormat="1" applyFont="1" applyFill="1" applyBorder="1" applyAlignment="1">
      <alignment horizontal="right" wrapText="1"/>
    </xf>
    <xf numFmtId="0" fontId="2"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164" fontId="8" fillId="4" borderId="4" xfId="0" applyNumberFormat="1" applyFont="1" applyFill="1" applyBorder="1"/>
    <xf numFmtId="0" fontId="11" fillId="0" borderId="0" xfId="0" applyFont="1" applyAlignment="1">
      <alignment horizontal="left" vertical="top" wrapText="1"/>
    </xf>
    <xf numFmtId="0" fontId="0" fillId="0" borderId="0" xfId="0" applyFont="1" applyAlignment="1"/>
    <xf numFmtId="0" fontId="2" fillId="0" borderId="0" xfId="0" applyFont="1" applyAlignment="1">
      <alignment horizontal="left" vertical="top" wrapText="1"/>
    </xf>
    <xf numFmtId="0" fontId="3"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vertical="top"/>
    </xf>
    <xf numFmtId="0" fontId="9" fillId="0" borderId="0" xfId="0" applyFont="1" applyAlignment="1">
      <alignment horizontal="left" vertical="top" wrapText="1"/>
    </xf>
    <xf numFmtId="0" fontId="9" fillId="0" borderId="0" xfId="0" applyFont="1" applyAlignment="1">
      <alignment horizontal="left" wrapText="1"/>
    </xf>
    <xf numFmtId="164" fontId="2" fillId="2" borderId="4" xfId="0" applyNumberFormat="1" applyFont="1" applyFill="1" applyBorder="1" applyAlignment="1" applyProtection="1">
      <protection locked="0"/>
    </xf>
    <xf numFmtId="0" fontId="2" fillId="2" borderId="4" xfId="0" applyFont="1" applyFill="1" applyBorder="1" applyAlignment="1" applyProtection="1">
      <protection locked="0"/>
    </xf>
    <xf numFmtId="164" fontId="2" fillId="2" borderId="4" xfId="0" applyNumberFormat="1" applyFont="1" applyFill="1" applyBorder="1" applyProtection="1">
      <protection locked="0"/>
    </xf>
    <xf numFmtId="0" fontId="2" fillId="2" borderId="4" xfId="0"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0" fontId="2" fillId="2" borderId="8" xfId="0" applyFont="1" applyFill="1" applyBorder="1" applyAlignment="1" applyProtection="1">
      <protection locked="0"/>
    </xf>
    <xf numFmtId="44" fontId="11" fillId="2" borderId="4" xfId="0" applyNumberFormat="1" applyFont="1" applyFill="1" applyBorder="1" applyAlignment="1" applyProtection="1">
      <alignment horizontal="left"/>
      <protection locked="0"/>
    </xf>
    <xf numFmtId="44" fontId="8" fillId="2" borderId="6" xfId="0" applyNumberFormat="1" applyFont="1" applyFill="1" applyBorder="1" applyAlignment="1" applyProtection="1">
      <protection locked="0"/>
    </xf>
    <xf numFmtId="0" fontId="2" fillId="2" borderId="1" xfId="0" applyFont="1" applyFill="1" applyBorder="1" applyAlignment="1" applyProtection="1">
      <alignment horizontal="center"/>
      <protection locked="0"/>
    </xf>
    <xf numFmtId="0" fontId="12" fillId="0" borderId="2" xfId="0" applyFont="1" applyBorder="1" applyProtection="1">
      <protection locked="0"/>
    </xf>
    <xf numFmtId="0" fontId="12" fillId="0" borderId="3" xfId="0" applyFont="1" applyBorder="1" applyProtection="1">
      <protection locked="0"/>
    </xf>
  </cellXfs>
  <cellStyles count="1">
    <cellStyle name="Normal" xfId="0" builtinId="0"/>
  </cellStyles>
  <dxfs count="1">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266700</xdr:colOff>
      <xdr:row>0</xdr:row>
      <xdr:rowOff>47625</xdr:rowOff>
    </xdr:from>
    <xdr:ext cx="1209675" cy="819150"/>
    <xdr:pic>
      <xdr:nvPicPr>
        <xdr:cNvPr id="2" name="image1.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abSelected="1" workbookViewId="0">
      <selection activeCell="C13" sqref="C13:G13"/>
    </sheetView>
  </sheetViews>
  <sheetFormatPr defaultColWidth="12.625" defaultRowHeight="15" customHeight="1" x14ac:dyDescent="0.2"/>
  <cols>
    <col min="1" max="1" width="3.625" customWidth="1"/>
    <col min="2" max="2" width="14.375" customWidth="1"/>
    <col min="3" max="3" width="11.875" customWidth="1"/>
    <col min="4" max="4" width="13.125" customWidth="1"/>
    <col min="5" max="5" width="24.125" customWidth="1"/>
    <col min="6" max="6" width="22.125" customWidth="1"/>
    <col min="7" max="7" width="21.875" customWidth="1"/>
    <col min="8" max="8" width="19" customWidth="1"/>
    <col min="9" max="11" width="8" hidden="1" customWidth="1"/>
    <col min="12" max="12" width="15.75" hidden="1" customWidth="1"/>
    <col min="13" max="13" width="3.125" hidden="1" customWidth="1"/>
    <col min="14" max="26" width="8" hidden="1" customWidth="1"/>
  </cols>
  <sheetData>
    <row r="1" spans="1:26" ht="21" customHeight="1" x14ac:dyDescent="0.6">
      <c r="A1" s="1"/>
      <c r="B1" s="2"/>
      <c r="C1" s="2"/>
      <c r="D1" s="2"/>
      <c r="E1" s="2"/>
      <c r="F1" s="39" t="s">
        <v>0</v>
      </c>
      <c r="G1" s="37"/>
      <c r="H1" s="1"/>
      <c r="I1" s="1"/>
      <c r="J1" s="1"/>
      <c r="K1" s="1"/>
      <c r="L1" s="3" t="s">
        <v>1</v>
      </c>
      <c r="M1" s="4">
        <v>0</v>
      </c>
      <c r="N1" s="1"/>
      <c r="O1" s="1"/>
      <c r="P1" s="1"/>
      <c r="Q1" s="1"/>
      <c r="R1" s="1"/>
      <c r="S1" s="1"/>
      <c r="T1" s="1"/>
      <c r="U1" s="1"/>
      <c r="V1" s="1"/>
      <c r="W1" s="1"/>
      <c r="X1" s="1"/>
      <c r="Y1" s="1"/>
      <c r="Z1" s="1"/>
    </row>
    <row r="2" spans="1:26" ht="23.25" customHeight="1" x14ac:dyDescent="0.3">
      <c r="A2" s="5"/>
      <c r="B2" s="40" t="s">
        <v>2</v>
      </c>
      <c r="C2" s="37"/>
      <c r="D2" s="37"/>
      <c r="E2" s="37"/>
      <c r="F2" s="37"/>
      <c r="G2" s="37"/>
      <c r="H2" s="5"/>
      <c r="I2" s="5"/>
      <c r="J2" s="5"/>
      <c r="K2" s="5"/>
      <c r="L2" s="3" t="s">
        <v>3</v>
      </c>
      <c r="M2" s="4">
        <v>1000</v>
      </c>
      <c r="N2" s="5"/>
      <c r="O2" s="5"/>
      <c r="P2" s="5"/>
      <c r="Q2" s="5"/>
      <c r="R2" s="5"/>
      <c r="S2" s="5"/>
      <c r="T2" s="5"/>
      <c r="U2" s="5"/>
      <c r="V2" s="5"/>
      <c r="W2" s="5"/>
      <c r="X2" s="5"/>
      <c r="Y2" s="5"/>
      <c r="Z2" s="5"/>
    </row>
    <row r="3" spans="1:26" ht="30" customHeight="1" x14ac:dyDescent="0.2">
      <c r="A3" s="6"/>
      <c r="B3" s="41" t="s">
        <v>4</v>
      </c>
      <c r="C3" s="37"/>
      <c r="D3" s="37"/>
      <c r="E3" s="37"/>
      <c r="F3" s="37"/>
      <c r="G3" s="37"/>
      <c r="H3" s="6"/>
      <c r="I3" s="6"/>
      <c r="J3" s="6"/>
      <c r="K3" s="6"/>
      <c r="L3" s="7" t="s">
        <v>5</v>
      </c>
      <c r="M3" s="8">
        <v>1200</v>
      </c>
      <c r="N3" s="6"/>
      <c r="O3" s="6"/>
      <c r="P3" s="6"/>
      <c r="Q3" s="6"/>
      <c r="R3" s="6"/>
      <c r="S3" s="6"/>
      <c r="T3" s="6"/>
      <c r="U3" s="6"/>
      <c r="V3" s="6"/>
      <c r="W3" s="6"/>
      <c r="X3" s="6"/>
      <c r="Y3" s="6"/>
      <c r="Z3" s="6"/>
    </row>
    <row r="4" spans="1:26" ht="78.75" customHeight="1" x14ac:dyDescent="0.3">
      <c r="A4" s="9"/>
      <c r="B4" s="42" t="s">
        <v>6</v>
      </c>
      <c r="C4" s="37"/>
      <c r="D4" s="37"/>
      <c r="E4" s="37"/>
      <c r="F4" s="37"/>
      <c r="G4" s="37"/>
      <c r="H4" s="9"/>
      <c r="I4" s="9"/>
      <c r="J4" s="9"/>
      <c r="K4" s="9"/>
      <c r="L4" s="3" t="s">
        <v>7</v>
      </c>
      <c r="M4" s="4">
        <v>1400</v>
      </c>
      <c r="N4" s="9"/>
      <c r="O4" s="9"/>
      <c r="P4" s="9"/>
      <c r="Q4" s="9"/>
      <c r="R4" s="9"/>
      <c r="S4" s="9"/>
      <c r="T4" s="9"/>
      <c r="U4" s="9"/>
      <c r="V4" s="9"/>
      <c r="W4" s="9"/>
      <c r="X4" s="9"/>
      <c r="Y4" s="9"/>
      <c r="Z4" s="9"/>
    </row>
    <row r="5" spans="1:26" ht="21.75" customHeight="1" x14ac:dyDescent="0.2">
      <c r="A5" s="9"/>
      <c r="B5" s="42" t="s">
        <v>8</v>
      </c>
      <c r="C5" s="37"/>
      <c r="D5" s="37"/>
      <c r="E5" s="37"/>
      <c r="F5" s="37"/>
      <c r="G5" s="37"/>
      <c r="H5" s="9"/>
      <c r="I5" s="9"/>
      <c r="J5" s="9"/>
      <c r="K5" s="9"/>
      <c r="L5" s="10" t="s">
        <v>9</v>
      </c>
      <c r="M5" s="11">
        <v>1600</v>
      </c>
      <c r="N5" s="9"/>
      <c r="O5" s="9"/>
      <c r="P5" s="9"/>
      <c r="Q5" s="9"/>
      <c r="R5" s="9"/>
      <c r="S5" s="9"/>
      <c r="T5" s="9"/>
      <c r="U5" s="9"/>
      <c r="V5" s="9"/>
      <c r="W5" s="9"/>
      <c r="X5" s="9"/>
      <c r="Y5" s="9"/>
      <c r="Z5" s="9"/>
    </row>
    <row r="6" spans="1:26" x14ac:dyDescent="0.2">
      <c r="A6" s="9"/>
      <c r="B6" s="42" t="s">
        <v>10</v>
      </c>
      <c r="C6" s="37"/>
      <c r="D6" s="37"/>
      <c r="E6" s="37"/>
      <c r="F6" s="37"/>
      <c r="G6" s="37"/>
      <c r="H6" s="9"/>
      <c r="I6" s="9"/>
      <c r="J6" s="9"/>
      <c r="K6" s="9"/>
      <c r="L6" s="10"/>
      <c r="M6" s="11"/>
      <c r="N6" s="9"/>
      <c r="O6" s="9"/>
      <c r="P6" s="9"/>
      <c r="Q6" s="9"/>
      <c r="R6" s="9"/>
      <c r="S6" s="9"/>
      <c r="T6" s="9"/>
      <c r="U6" s="9"/>
      <c r="V6" s="9"/>
      <c r="W6" s="9"/>
      <c r="X6" s="9"/>
      <c r="Y6" s="9"/>
      <c r="Z6" s="9"/>
    </row>
    <row r="7" spans="1:26" x14ac:dyDescent="0.2">
      <c r="A7" s="9"/>
      <c r="B7" s="42" t="s">
        <v>11</v>
      </c>
      <c r="C7" s="37"/>
      <c r="D7" s="37"/>
      <c r="E7" s="37"/>
      <c r="F7" s="37"/>
      <c r="G7" s="37"/>
      <c r="H7" s="9"/>
      <c r="I7" s="9"/>
      <c r="J7" s="9"/>
      <c r="K7" s="9"/>
      <c r="L7" s="10"/>
      <c r="M7" s="11"/>
      <c r="N7" s="9"/>
      <c r="O7" s="9"/>
      <c r="P7" s="9"/>
      <c r="Q7" s="9"/>
      <c r="R7" s="9"/>
      <c r="S7" s="9"/>
      <c r="T7" s="9"/>
      <c r="U7" s="9"/>
      <c r="V7" s="9"/>
      <c r="W7" s="9"/>
      <c r="X7" s="9"/>
      <c r="Y7" s="9"/>
      <c r="Z7" s="9"/>
    </row>
    <row r="8" spans="1:26" x14ac:dyDescent="0.2">
      <c r="A8" s="9"/>
      <c r="B8" s="42" t="s">
        <v>12</v>
      </c>
      <c r="C8" s="37"/>
      <c r="D8" s="37"/>
      <c r="E8" s="37"/>
      <c r="F8" s="37"/>
      <c r="G8" s="37"/>
      <c r="H8" s="9"/>
      <c r="I8" s="9"/>
      <c r="J8" s="9"/>
      <c r="K8" s="9"/>
      <c r="L8" s="10"/>
      <c r="M8" s="11"/>
      <c r="N8" s="9"/>
      <c r="O8" s="9"/>
      <c r="P8" s="9"/>
      <c r="Q8" s="9"/>
      <c r="R8" s="9"/>
      <c r="S8" s="9"/>
      <c r="T8" s="9"/>
      <c r="U8" s="9"/>
      <c r="V8" s="9"/>
      <c r="W8" s="9"/>
      <c r="X8" s="9"/>
      <c r="Y8" s="9"/>
      <c r="Z8" s="9"/>
    </row>
    <row r="9" spans="1:26" x14ac:dyDescent="0.2">
      <c r="A9" s="9"/>
      <c r="B9" s="42" t="s">
        <v>13</v>
      </c>
      <c r="C9" s="37"/>
      <c r="D9" s="37"/>
      <c r="E9" s="37"/>
      <c r="F9" s="37"/>
      <c r="G9" s="37"/>
      <c r="H9" s="9"/>
      <c r="I9" s="9"/>
      <c r="J9" s="9"/>
      <c r="K9" s="9"/>
      <c r="L9" s="10"/>
      <c r="M9" s="11"/>
      <c r="N9" s="9"/>
      <c r="O9" s="9"/>
      <c r="P9" s="9"/>
      <c r="Q9" s="9"/>
      <c r="R9" s="9"/>
      <c r="S9" s="9"/>
      <c r="T9" s="9"/>
      <c r="U9" s="9"/>
      <c r="V9" s="9"/>
      <c r="W9" s="9"/>
      <c r="X9" s="9"/>
      <c r="Y9" s="9"/>
      <c r="Z9" s="9"/>
    </row>
    <row r="10" spans="1:26" x14ac:dyDescent="0.2">
      <c r="A10" s="9"/>
      <c r="B10" s="42" t="s">
        <v>14</v>
      </c>
      <c r="C10" s="37"/>
      <c r="D10" s="37"/>
      <c r="E10" s="37"/>
      <c r="F10" s="37"/>
      <c r="G10" s="37"/>
      <c r="H10" s="9"/>
      <c r="I10" s="9"/>
      <c r="J10" s="9"/>
      <c r="K10" s="9"/>
      <c r="L10" s="10"/>
      <c r="M10" s="11"/>
      <c r="N10" s="9"/>
      <c r="O10" s="9"/>
      <c r="P10" s="9"/>
      <c r="Q10" s="9"/>
      <c r="R10" s="9"/>
      <c r="S10" s="9"/>
      <c r="T10" s="9"/>
      <c r="U10" s="9"/>
      <c r="V10" s="9"/>
      <c r="W10" s="9"/>
      <c r="X10" s="9"/>
      <c r="Y10" s="9"/>
      <c r="Z10" s="9"/>
    </row>
    <row r="11" spans="1:26" ht="57.75" customHeight="1" x14ac:dyDescent="0.2">
      <c r="A11" s="9"/>
      <c r="B11" s="43" t="s">
        <v>15</v>
      </c>
      <c r="C11" s="37"/>
      <c r="D11" s="37"/>
      <c r="E11" s="37"/>
      <c r="F11" s="37"/>
      <c r="G11" s="37"/>
      <c r="H11" s="9"/>
      <c r="I11" s="9"/>
      <c r="J11" s="9"/>
      <c r="K11" s="9"/>
      <c r="L11" s="10" t="s">
        <v>16</v>
      </c>
      <c r="M11" s="11">
        <v>1800</v>
      </c>
      <c r="N11" s="9"/>
      <c r="O11" s="9"/>
      <c r="P11" s="9"/>
      <c r="Q11" s="9"/>
      <c r="R11" s="9"/>
      <c r="S11" s="9"/>
      <c r="T11" s="9"/>
      <c r="U11" s="9"/>
      <c r="V11" s="9"/>
      <c r="W11" s="9"/>
      <c r="X11" s="9"/>
      <c r="Y11" s="9"/>
      <c r="Z11" s="9"/>
    </row>
    <row r="12" spans="1:26" ht="24" customHeight="1" x14ac:dyDescent="0.25">
      <c r="A12" s="9"/>
      <c r="B12" s="12"/>
      <c r="C12" s="12"/>
      <c r="D12" s="12"/>
      <c r="E12" s="12"/>
      <c r="F12" s="12"/>
      <c r="G12" s="12"/>
      <c r="H12" s="9"/>
      <c r="I12" s="9"/>
      <c r="J12" s="9"/>
      <c r="K12" s="9"/>
      <c r="L12" s="10"/>
      <c r="M12" s="11"/>
      <c r="N12" s="9"/>
      <c r="O12" s="9"/>
      <c r="P12" s="9"/>
      <c r="Q12" s="9"/>
      <c r="R12" s="9"/>
      <c r="S12" s="9"/>
      <c r="T12" s="9"/>
      <c r="U12" s="9"/>
      <c r="V12" s="9"/>
      <c r="W12" s="9"/>
      <c r="X12" s="9"/>
      <c r="Y12" s="9"/>
      <c r="Z12" s="9"/>
    </row>
    <row r="13" spans="1:26" ht="18" customHeight="1" x14ac:dyDescent="0.3">
      <c r="B13" s="13" t="s">
        <v>17</v>
      </c>
      <c r="C13" s="53"/>
      <c r="D13" s="54"/>
      <c r="E13" s="54"/>
      <c r="F13" s="54"/>
      <c r="G13" s="55"/>
      <c r="H13" s="14"/>
      <c r="I13" s="15"/>
    </row>
    <row r="14" spans="1:26" ht="22.5" customHeight="1" x14ac:dyDescent="0.3">
      <c r="A14" s="2"/>
      <c r="B14" s="2"/>
      <c r="C14" s="2"/>
      <c r="D14" s="2"/>
      <c r="E14" s="2"/>
      <c r="F14" s="2"/>
      <c r="G14" s="2"/>
      <c r="H14" s="14"/>
      <c r="I14" s="15"/>
      <c r="J14" s="2"/>
      <c r="K14" s="2"/>
      <c r="L14" s="2"/>
      <c r="M14" s="2"/>
      <c r="N14" s="2"/>
      <c r="O14" s="2"/>
      <c r="P14" s="2"/>
      <c r="Q14" s="2"/>
      <c r="R14" s="2"/>
      <c r="S14" s="2"/>
      <c r="T14" s="2"/>
      <c r="U14" s="2"/>
      <c r="V14" s="2"/>
      <c r="W14" s="2"/>
      <c r="X14" s="2"/>
      <c r="Y14" s="2"/>
      <c r="Z14" s="2"/>
    </row>
    <row r="15" spans="1:26" ht="35.25" customHeight="1" x14ac:dyDescent="0.3">
      <c r="A15" s="2"/>
      <c r="B15" s="16"/>
      <c r="C15" s="18" t="s">
        <v>18</v>
      </c>
      <c r="D15" s="17" t="s">
        <v>19</v>
      </c>
      <c r="E15" s="17" t="s">
        <v>20</v>
      </c>
      <c r="F15" s="2"/>
      <c r="G15" s="2"/>
      <c r="H15" s="14"/>
      <c r="I15" s="15"/>
      <c r="J15" s="2"/>
      <c r="K15" s="2"/>
      <c r="L15" s="2"/>
      <c r="M15" s="2"/>
      <c r="N15" s="2"/>
      <c r="O15" s="2"/>
      <c r="P15" s="2"/>
      <c r="Q15" s="2"/>
      <c r="R15" s="2"/>
      <c r="S15" s="2"/>
      <c r="T15" s="2"/>
      <c r="U15" s="2"/>
      <c r="V15" s="2"/>
      <c r="W15" s="2"/>
      <c r="X15" s="2"/>
      <c r="Y15" s="2"/>
      <c r="Z15" s="2"/>
    </row>
    <row r="16" spans="1:26" ht="30.75" x14ac:dyDescent="0.3">
      <c r="B16" s="18" t="s">
        <v>21</v>
      </c>
      <c r="C16" s="52"/>
      <c r="D16" s="19">
        <f>(D19*E19)+(D20*E20)+(D21*E21)+(D22*E22)+(D23*E23)+(D24*E24)+(D25*E25)+(D26*E26)</f>
        <v>0</v>
      </c>
      <c r="E16" s="35">
        <f>F32</f>
        <v>0</v>
      </c>
      <c r="H16" s="14"/>
      <c r="I16" s="15"/>
    </row>
    <row r="17" spans="1:26" ht="15.75" customHeight="1" x14ac:dyDescent="0.3">
      <c r="B17" s="2"/>
      <c r="C17" s="2"/>
      <c r="D17" s="2"/>
      <c r="E17" s="2"/>
      <c r="F17" s="2"/>
      <c r="G17" s="2"/>
      <c r="H17" s="14"/>
      <c r="I17" s="15"/>
    </row>
    <row r="18" spans="1:26" ht="29.25" customHeight="1" x14ac:dyDescent="0.3">
      <c r="B18" s="18" t="s">
        <v>22</v>
      </c>
      <c r="C18" s="18" t="s">
        <v>23</v>
      </c>
      <c r="D18" s="18" t="s">
        <v>24</v>
      </c>
      <c r="E18" s="18" t="s">
        <v>25</v>
      </c>
      <c r="F18" s="18" t="s">
        <v>26</v>
      </c>
      <c r="G18" s="2"/>
      <c r="H18" s="14"/>
      <c r="I18" s="15"/>
    </row>
    <row r="19" spans="1:26" ht="15.75" customHeight="1" x14ac:dyDescent="0.3">
      <c r="B19" s="21" t="s">
        <v>27</v>
      </c>
      <c r="C19" s="44"/>
      <c r="D19" s="45"/>
      <c r="E19" s="45"/>
      <c r="F19" s="20">
        <f t="shared" ref="F19:F29" si="0">(C19*D19*E19)</f>
        <v>0</v>
      </c>
      <c r="G19" s="2"/>
      <c r="H19" s="14"/>
      <c r="I19" s="15"/>
    </row>
    <row r="20" spans="1:26" ht="15.75" customHeight="1" x14ac:dyDescent="0.3">
      <c r="B20" s="21" t="s">
        <v>28</v>
      </c>
      <c r="C20" s="44"/>
      <c r="D20" s="45"/>
      <c r="E20" s="45"/>
      <c r="F20" s="20">
        <f>(C20*D20*E20)</f>
        <v>0</v>
      </c>
      <c r="G20" s="2"/>
      <c r="H20" s="14"/>
      <c r="I20" s="15"/>
    </row>
    <row r="21" spans="1:26" ht="15.75" customHeight="1" x14ac:dyDescent="0.3">
      <c r="B21" s="21" t="s">
        <v>29</v>
      </c>
      <c r="C21" s="44"/>
      <c r="D21" s="45"/>
      <c r="E21" s="45"/>
      <c r="F21" s="20">
        <f t="shared" si="0"/>
        <v>0</v>
      </c>
      <c r="G21" s="2"/>
      <c r="H21" s="14"/>
      <c r="I21" s="15"/>
    </row>
    <row r="22" spans="1:26" ht="15.75" customHeight="1" x14ac:dyDescent="0.3">
      <c r="B22" s="21" t="s">
        <v>30</v>
      </c>
      <c r="C22" s="44"/>
      <c r="D22" s="45"/>
      <c r="E22" s="45"/>
      <c r="F22" s="20">
        <f t="shared" si="0"/>
        <v>0</v>
      </c>
      <c r="G22" s="22"/>
      <c r="H22" s="14"/>
      <c r="I22" s="15"/>
    </row>
    <row r="23" spans="1:26" ht="15.75" customHeight="1" x14ac:dyDescent="0.3">
      <c r="B23" s="21" t="s">
        <v>31</v>
      </c>
      <c r="C23" s="46"/>
      <c r="D23" s="47"/>
      <c r="E23" s="47"/>
      <c r="F23" s="20">
        <f>(C23*D23*E23)</f>
        <v>0</v>
      </c>
      <c r="G23" s="2"/>
      <c r="H23" s="14"/>
      <c r="I23" s="15"/>
    </row>
    <row r="24" spans="1:26" ht="15.75" customHeight="1" x14ac:dyDescent="0.3">
      <c r="B24" s="21" t="s">
        <v>32</v>
      </c>
      <c r="C24" s="46"/>
      <c r="D24" s="47"/>
      <c r="E24" s="47"/>
      <c r="F24" s="20">
        <f t="shared" si="0"/>
        <v>0</v>
      </c>
      <c r="G24" s="2"/>
      <c r="H24" s="14"/>
      <c r="I24" s="15"/>
    </row>
    <row r="25" spans="1:26" ht="15.75" customHeight="1" x14ac:dyDescent="0.3">
      <c r="B25" s="21" t="s">
        <v>33</v>
      </c>
      <c r="C25" s="44"/>
      <c r="D25" s="45"/>
      <c r="E25" s="45"/>
      <c r="F25" s="20">
        <f t="shared" si="0"/>
        <v>0</v>
      </c>
      <c r="G25" s="2"/>
      <c r="H25" s="14"/>
      <c r="I25" s="15"/>
    </row>
    <row r="26" spans="1:26" ht="15.75" customHeight="1" x14ac:dyDescent="0.3">
      <c r="B26" s="21" t="s">
        <v>34</v>
      </c>
      <c r="C26" s="46"/>
      <c r="D26" s="47"/>
      <c r="E26" s="48"/>
      <c r="F26" s="23">
        <f t="shared" si="0"/>
        <v>0</v>
      </c>
      <c r="G26" s="2"/>
      <c r="H26" s="14"/>
      <c r="I26" s="15"/>
    </row>
    <row r="27" spans="1:26" ht="15.75" customHeight="1" x14ac:dyDescent="0.3">
      <c r="B27" s="21" t="s">
        <v>35</v>
      </c>
      <c r="C27" s="46"/>
      <c r="D27" s="47"/>
      <c r="E27" s="49"/>
      <c r="F27" s="23">
        <f>(C27*D27*E27)</f>
        <v>0</v>
      </c>
      <c r="G27" s="2"/>
      <c r="H27" s="14"/>
      <c r="I27" s="15"/>
    </row>
    <row r="28" spans="1:26" ht="15.75" customHeight="1" x14ac:dyDescent="0.3">
      <c r="B28" s="21" t="s">
        <v>36</v>
      </c>
      <c r="C28" s="44"/>
      <c r="D28" s="45"/>
      <c r="E28" s="50"/>
      <c r="F28" s="23">
        <f>(C28*D28*E28)</f>
        <v>0</v>
      </c>
      <c r="G28" s="2"/>
      <c r="H28" s="14"/>
      <c r="I28" s="15"/>
    </row>
    <row r="29" spans="1:26" ht="15.75" customHeight="1" x14ac:dyDescent="0.3">
      <c r="B29" s="21" t="s">
        <v>37</v>
      </c>
      <c r="C29" s="46"/>
      <c r="D29" s="47"/>
      <c r="E29" s="49"/>
      <c r="F29" s="23">
        <f t="shared" si="0"/>
        <v>0</v>
      </c>
      <c r="G29" s="2"/>
      <c r="H29" s="14"/>
      <c r="I29" s="15"/>
    </row>
    <row r="30" spans="1:26" ht="38.25" customHeight="1" x14ac:dyDescent="0.3">
      <c r="B30" s="2"/>
      <c r="C30" s="2"/>
      <c r="D30" s="2"/>
      <c r="E30" s="26" t="s">
        <v>38</v>
      </c>
      <c r="F30" s="24">
        <f>SUM(F19:F29)*1.15</f>
        <v>0</v>
      </c>
      <c r="G30" s="2"/>
      <c r="H30" s="14"/>
      <c r="I30" s="15"/>
    </row>
    <row r="31" spans="1:26" ht="25.5" customHeight="1" x14ac:dyDescent="0.3">
      <c r="A31" s="2"/>
      <c r="B31" s="25"/>
      <c r="C31" s="2"/>
      <c r="D31" s="2"/>
      <c r="E31" s="26" t="s">
        <v>39</v>
      </c>
      <c r="F31" s="51"/>
      <c r="G31" s="2"/>
      <c r="H31" s="14"/>
      <c r="I31" s="15"/>
      <c r="J31" s="2"/>
      <c r="K31" s="2"/>
      <c r="L31" s="2"/>
      <c r="M31" s="2"/>
      <c r="N31" s="2"/>
      <c r="O31" s="2"/>
      <c r="P31" s="2"/>
      <c r="Q31" s="2"/>
      <c r="R31" s="2"/>
      <c r="S31" s="2"/>
      <c r="T31" s="2"/>
      <c r="U31" s="2"/>
      <c r="V31" s="2"/>
      <c r="W31" s="2"/>
      <c r="X31" s="2"/>
      <c r="Y31" s="2"/>
      <c r="Z31" s="2"/>
    </row>
    <row r="32" spans="1:26" ht="33" customHeight="1" x14ac:dyDescent="0.3">
      <c r="B32" s="2"/>
      <c r="C32" s="2"/>
      <c r="D32" s="2"/>
      <c r="E32" s="26" t="s">
        <v>40</v>
      </c>
      <c r="F32" s="27">
        <f>IF(F30&gt;C16,F30-C16-F31,0)</f>
        <v>0</v>
      </c>
      <c r="G32" s="28"/>
      <c r="H32" s="14"/>
      <c r="I32" s="15"/>
    </row>
    <row r="33" spans="1:26" ht="15.75" customHeight="1" x14ac:dyDescent="0.3">
      <c r="B33" s="2"/>
      <c r="C33" s="2"/>
      <c r="D33" s="2"/>
      <c r="E33" s="26" t="s">
        <v>41</v>
      </c>
      <c r="F33" s="29">
        <f>IF(F30&gt;C16,((F30/C16)),0)</f>
        <v>0</v>
      </c>
      <c r="G33" s="2" t="s">
        <v>42</v>
      </c>
      <c r="H33" s="14"/>
      <c r="I33" s="15"/>
    </row>
    <row r="34" spans="1:26" ht="15.75" customHeight="1" x14ac:dyDescent="0.3">
      <c r="B34" s="16"/>
      <c r="C34" s="2"/>
      <c r="D34" s="2"/>
      <c r="E34" s="26" t="s">
        <v>43</v>
      </c>
      <c r="F34" s="30" t="str">
        <f>IF(F32&gt;C16,"Yes","No, increase paid hours or supplement with volunteer coverage")</f>
        <v>No, increase paid hours or supplement with volunteer coverage</v>
      </c>
      <c r="G34" s="2"/>
      <c r="H34" s="14"/>
      <c r="I34" s="15"/>
      <c r="J34" s="15"/>
    </row>
    <row r="35" spans="1:26" ht="15.75" customHeight="1" x14ac:dyDescent="0.3">
      <c r="A35" s="2"/>
      <c r="B35" s="16"/>
      <c r="C35" s="2"/>
      <c r="D35" s="2"/>
      <c r="E35" s="26" t="s">
        <v>44</v>
      </c>
      <c r="F35" s="31">
        <f>MAX(0,IF(F33&lt;100,((C16-F32)/29.95),"0"))</f>
        <v>0</v>
      </c>
      <c r="G35" s="2"/>
      <c r="H35" s="14"/>
      <c r="I35" s="15"/>
      <c r="J35" s="15"/>
      <c r="K35" s="2"/>
      <c r="L35" s="2"/>
      <c r="M35" s="2"/>
      <c r="N35" s="2"/>
      <c r="O35" s="2"/>
      <c r="P35" s="2"/>
      <c r="Q35" s="2"/>
      <c r="R35" s="2"/>
      <c r="S35" s="2"/>
      <c r="T35" s="2"/>
      <c r="U35" s="2"/>
      <c r="V35" s="2"/>
      <c r="W35" s="2"/>
      <c r="X35" s="2"/>
      <c r="Y35" s="2"/>
      <c r="Z35" s="2"/>
    </row>
    <row r="36" spans="1:26" ht="15.75" customHeight="1" x14ac:dyDescent="0.3">
      <c r="A36" s="2"/>
      <c r="B36" s="16"/>
      <c r="C36" s="2"/>
      <c r="D36" s="2"/>
      <c r="E36" s="2"/>
      <c r="F36" s="2"/>
      <c r="G36" s="2"/>
      <c r="H36" s="14"/>
      <c r="I36" s="15"/>
      <c r="J36" s="15"/>
      <c r="K36" s="2"/>
      <c r="L36" s="2"/>
      <c r="M36" s="2"/>
      <c r="N36" s="2"/>
      <c r="O36" s="2"/>
      <c r="P36" s="2"/>
      <c r="Q36" s="2"/>
      <c r="R36" s="2"/>
      <c r="S36" s="2"/>
      <c r="T36" s="2"/>
      <c r="U36" s="2"/>
      <c r="V36" s="2"/>
      <c r="W36" s="2"/>
      <c r="X36" s="2"/>
      <c r="Y36" s="2"/>
      <c r="Z36" s="2"/>
    </row>
    <row r="37" spans="1:26" ht="82.5" customHeight="1" x14ac:dyDescent="0.2">
      <c r="A37" s="32"/>
      <c r="B37" s="36" t="s">
        <v>45</v>
      </c>
      <c r="C37" s="37"/>
      <c r="D37" s="37"/>
      <c r="E37" s="37"/>
      <c r="F37" s="37"/>
      <c r="G37" s="37"/>
      <c r="H37" s="33"/>
      <c r="I37" s="34"/>
      <c r="J37" s="34"/>
      <c r="K37" s="32"/>
      <c r="L37" s="32"/>
      <c r="M37" s="32"/>
      <c r="N37" s="32"/>
      <c r="O37" s="32"/>
      <c r="P37" s="32"/>
      <c r="Q37" s="32"/>
      <c r="R37" s="32"/>
      <c r="S37" s="32"/>
      <c r="T37" s="32"/>
      <c r="U37" s="32"/>
      <c r="V37" s="32"/>
      <c r="W37" s="32"/>
      <c r="X37" s="32"/>
      <c r="Y37" s="32"/>
      <c r="Z37" s="32"/>
    </row>
    <row r="38" spans="1:26" ht="64.5" customHeight="1" x14ac:dyDescent="0.2">
      <c r="B38" s="38"/>
      <c r="C38" s="37"/>
      <c r="D38" s="37"/>
      <c r="E38" s="37"/>
      <c r="F38" s="37"/>
      <c r="G38" s="37"/>
    </row>
    <row r="39" spans="1:26" ht="15.75" hidden="1" customHeight="1" x14ac:dyDescent="0.2"/>
    <row r="40" spans="1:26" ht="15.75" hidden="1" customHeight="1" x14ac:dyDescent="0.2"/>
    <row r="41" spans="1:26" ht="15.75" hidden="1" customHeight="1" x14ac:dyDescent="0.2"/>
    <row r="42" spans="1:26" ht="15.75" hidden="1" customHeight="1" x14ac:dyDescent="0.2"/>
    <row r="43" spans="1:26" ht="15.75" hidden="1" customHeight="1" x14ac:dyDescent="0.2"/>
    <row r="44" spans="1:26" ht="15.75" hidden="1" customHeight="1" x14ac:dyDescent="0.2"/>
    <row r="45" spans="1:26" ht="15.75" hidden="1" customHeight="1" x14ac:dyDescent="0.2"/>
    <row r="46" spans="1:26" ht="15.75" hidden="1" customHeight="1" x14ac:dyDescent="0.2"/>
    <row r="47" spans="1:26" ht="15.75" hidden="1" customHeight="1" x14ac:dyDescent="0.2"/>
    <row r="48" spans="1:26" ht="15.75" hidden="1" customHeight="1" x14ac:dyDescent="0.2"/>
    <row r="49" ht="15.75" hidden="1" customHeight="1" x14ac:dyDescent="0.2"/>
    <row r="50" ht="15.75" hidden="1" customHeight="1" x14ac:dyDescent="0.2"/>
    <row r="51" ht="15.75" hidden="1" customHeight="1" x14ac:dyDescent="0.2"/>
    <row r="52" ht="15.75" hidden="1" customHeight="1" x14ac:dyDescent="0.2"/>
    <row r="53" ht="15.75" hidden="1" customHeight="1" x14ac:dyDescent="0.2"/>
    <row r="54" ht="15.75" hidden="1" customHeight="1" x14ac:dyDescent="0.2"/>
    <row r="55" ht="15.75" hidden="1" customHeight="1" x14ac:dyDescent="0.2"/>
    <row r="56" ht="15.75" hidden="1" customHeight="1" x14ac:dyDescent="0.2"/>
    <row r="57" ht="15.75" hidden="1" customHeight="1" x14ac:dyDescent="0.2"/>
    <row r="58" ht="15.75" hidden="1" customHeight="1" x14ac:dyDescent="0.2"/>
    <row r="59" ht="15.75" hidden="1" customHeight="1" x14ac:dyDescent="0.2"/>
    <row r="60" ht="15.75" hidden="1" customHeight="1" x14ac:dyDescent="0.2"/>
    <row r="61" ht="15.75" hidden="1" customHeight="1" x14ac:dyDescent="0.2"/>
    <row r="62" ht="15.75" hidden="1" customHeight="1" x14ac:dyDescent="0.2"/>
    <row r="63" ht="15.75" hidden="1" customHeight="1" x14ac:dyDescent="0.2"/>
    <row r="64" ht="15.75" hidden="1" customHeight="1" x14ac:dyDescent="0.2"/>
    <row r="65" ht="15.75" hidden="1" customHeight="1" x14ac:dyDescent="0.2"/>
    <row r="66" ht="15.75" hidden="1" customHeight="1" x14ac:dyDescent="0.2"/>
    <row r="67" ht="15.75" hidden="1" customHeight="1" x14ac:dyDescent="0.2"/>
    <row r="68" ht="15.75" hidden="1" customHeight="1" x14ac:dyDescent="0.2"/>
    <row r="69" ht="15.75" hidden="1" customHeight="1" x14ac:dyDescent="0.2"/>
    <row r="70" ht="15.75" hidden="1" customHeight="1" x14ac:dyDescent="0.2"/>
    <row r="71" ht="15.75" hidden="1" customHeight="1" x14ac:dyDescent="0.2"/>
    <row r="72" ht="15.75" hidden="1" customHeight="1" x14ac:dyDescent="0.2"/>
    <row r="73" ht="15.75" hidden="1" customHeight="1" x14ac:dyDescent="0.2"/>
    <row r="74" ht="15.75" hidden="1" customHeight="1" x14ac:dyDescent="0.2"/>
    <row r="75" ht="15.75" hidden="1" customHeight="1" x14ac:dyDescent="0.2"/>
    <row r="76" ht="15.75" hidden="1" customHeight="1" x14ac:dyDescent="0.2"/>
    <row r="77" ht="15.75" hidden="1" customHeight="1" x14ac:dyDescent="0.2"/>
    <row r="78" ht="15.75" hidden="1" customHeight="1" x14ac:dyDescent="0.2"/>
    <row r="79" ht="15.75" hidden="1" customHeight="1" x14ac:dyDescent="0.2"/>
    <row r="80" ht="15.75" hidden="1" customHeight="1" x14ac:dyDescent="0.2"/>
    <row r="81" ht="15.75" hidden="1" customHeight="1" x14ac:dyDescent="0.2"/>
    <row r="82" ht="15.75" hidden="1" customHeight="1" x14ac:dyDescent="0.2"/>
    <row r="83" ht="15.75" hidden="1" customHeight="1" x14ac:dyDescent="0.2"/>
    <row r="84" ht="15.75" hidden="1" customHeight="1" x14ac:dyDescent="0.2"/>
    <row r="85" ht="15.75" hidden="1" customHeight="1" x14ac:dyDescent="0.2"/>
    <row r="86" ht="15.75" hidden="1" customHeight="1" x14ac:dyDescent="0.2"/>
    <row r="87" ht="15.75" hidden="1" customHeight="1" x14ac:dyDescent="0.2"/>
    <row r="88" ht="15.75" hidden="1" customHeight="1" x14ac:dyDescent="0.2"/>
    <row r="89" ht="15.75" hidden="1" customHeight="1" x14ac:dyDescent="0.2"/>
    <row r="90" ht="15.75" hidden="1" customHeight="1" x14ac:dyDescent="0.2"/>
    <row r="91" ht="15.75" hidden="1" customHeight="1" x14ac:dyDescent="0.2"/>
    <row r="92" ht="15.75" hidden="1" customHeight="1" x14ac:dyDescent="0.2"/>
    <row r="93" ht="15.75" hidden="1" customHeight="1" x14ac:dyDescent="0.2"/>
    <row r="94" ht="15.75" hidden="1" customHeight="1" x14ac:dyDescent="0.2"/>
    <row r="95" ht="15.75" hidden="1" customHeight="1" x14ac:dyDescent="0.2"/>
    <row r="96" ht="15.75" hidden="1" customHeight="1" x14ac:dyDescent="0.2"/>
    <row r="97" ht="15.75" hidden="1" customHeight="1" x14ac:dyDescent="0.2"/>
    <row r="98" ht="15.75" hidden="1" customHeight="1" x14ac:dyDescent="0.2"/>
    <row r="99" ht="15.75" hidden="1" customHeight="1" x14ac:dyDescent="0.2"/>
    <row r="100" ht="15.75" hidden="1" customHeight="1" x14ac:dyDescent="0.2"/>
    <row r="101" ht="15.75" hidden="1" customHeight="1" x14ac:dyDescent="0.2"/>
    <row r="102" ht="15.75" hidden="1" customHeight="1" x14ac:dyDescent="0.2"/>
    <row r="103" ht="15.75" hidden="1" customHeight="1" x14ac:dyDescent="0.2"/>
    <row r="104" ht="15.75" hidden="1" customHeight="1" x14ac:dyDescent="0.2"/>
    <row r="105" ht="15.75" hidden="1" customHeight="1" x14ac:dyDescent="0.2"/>
    <row r="106" ht="15.75" hidden="1" customHeight="1" x14ac:dyDescent="0.2"/>
    <row r="107" ht="15.75" hidden="1" customHeight="1" x14ac:dyDescent="0.2"/>
    <row r="108" ht="15.75" hidden="1" customHeight="1" x14ac:dyDescent="0.2"/>
    <row r="109" ht="15.75" hidden="1" customHeight="1" x14ac:dyDescent="0.2"/>
    <row r="110" ht="15.75" hidden="1" customHeight="1" x14ac:dyDescent="0.2"/>
    <row r="111" ht="15.75" hidden="1" customHeight="1" x14ac:dyDescent="0.2"/>
    <row r="112" ht="15.75" hidden="1" customHeight="1" x14ac:dyDescent="0.2"/>
    <row r="113" ht="15.75" hidden="1" customHeight="1" x14ac:dyDescent="0.2"/>
    <row r="114" ht="15.75" hidden="1" customHeight="1" x14ac:dyDescent="0.2"/>
    <row r="115" ht="15.75" hidden="1" customHeight="1" x14ac:dyDescent="0.2"/>
    <row r="116" ht="15.75" hidden="1" customHeight="1" x14ac:dyDescent="0.2"/>
    <row r="117" ht="15.75" hidden="1" customHeight="1" x14ac:dyDescent="0.2"/>
    <row r="118" ht="15.75" hidden="1" customHeight="1" x14ac:dyDescent="0.2"/>
    <row r="119" ht="15.75" hidden="1" customHeight="1" x14ac:dyDescent="0.2"/>
    <row r="120" ht="15.75" hidden="1" customHeight="1" x14ac:dyDescent="0.2"/>
    <row r="121" ht="15.75" hidden="1" customHeight="1" x14ac:dyDescent="0.2"/>
    <row r="122" ht="15.75" hidden="1" customHeight="1" x14ac:dyDescent="0.2"/>
    <row r="123" ht="15.75" hidden="1" customHeight="1" x14ac:dyDescent="0.2"/>
    <row r="124" ht="15.75" hidden="1" customHeight="1" x14ac:dyDescent="0.2"/>
    <row r="125" ht="15.75" hidden="1" customHeight="1" x14ac:dyDescent="0.2"/>
    <row r="126" ht="15.75" hidden="1" customHeight="1" x14ac:dyDescent="0.2"/>
    <row r="127" ht="15.75" hidden="1" customHeight="1" x14ac:dyDescent="0.2"/>
    <row r="128" ht="15.75" hidden="1" customHeight="1" x14ac:dyDescent="0.2"/>
    <row r="129" ht="15.75" hidden="1" customHeight="1" x14ac:dyDescent="0.2"/>
    <row r="130" ht="15.75" hidden="1" customHeight="1" x14ac:dyDescent="0.2"/>
    <row r="131" ht="15.75" hidden="1" customHeight="1" x14ac:dyDescent="0.2"/>
    <row r="132" ht="15.75" hidden="1" customHeight="1" x14ac:dyDescent="0.2"/>
    <row r="133" ht="15.75" hidden="1" customHeight="1" x14ac:dyDescent="0.2"/>
    <row r="134" ht="15.75" hidden="1" customHeight="1" x14ac:dyDescent="0.2"/>
    <row r="135" ht="15.75" hidden="1" customHeight="1" x14ac:dyDescent="0.2"/>
    <row r="136" ht="15.75" hidden="1" customHeight="1" x14ac:dyDescent="0.2"/>
    <row r="137" ht="15.75" hidden="1" customHeight="1" x14ac:dyDescent="0.2"/>
    <row r="138" ht="15.75" hidden="1" customHeight="1" x14ac:dyDescent="0.2"/>
    <row r="139" ht="15.75" hidden="1" customHeight="1" x14ac:dyDescent="0.2"/>
    <row r="140" ht="15.75" hidden="1" customHeight="1" x14ac:dyDescent="0.2"/>
    <row r="141" ht="15.75" hidden="1" customHeight="1" x14ac:dyDescent="0.2"/>
    <row r="142" ht="15.75" hidden="1" customHeight="1" x14ac:dyDescent="0.2"/>
    <row r="143" ht="15.75" hidden="1" customHeight="1" x14ac:dyDescent="0.2"/>
    <row r="144" ht="15.75" hidden="1" customHeight="1" x14ac:dyDescent="0.2"/>
    <row r="145" ht="15.75" hidden="1" customHeight="1" x14ac:dyDescent="0.2"/>
    <row r="146" ht="15.75" hidden="1" customHeight="1" x14ac:dyDescent="0.2"/>
    <row r="147" ht="15.75" hidden="1" customHeight="1" x14ac:dyDescent="0.2"/>
    <row r="148" ht="15.75" hidden="1" customHeight="1" x14ac:dyDescent="0.2"/>
    <row r="149" ht="15.75" hidden="1" customHeight="1" x14ac:dyDescent="0.2"/>
    <row r="150" ht="15.75" hidden="1" customHeight="1" x14ac:dyDescent="0.2"/>
    <row r="151" ht="15.75" hidden="1" customHeight="1" x14ac:dyDescent="0.2"/>
    <row r="152" ht="15.75" hidden="1" customHeight="1" x14ac:dyDescent="0.2"/>
    <row r="153" ht="15.75" hidden="1" customHeight="1" x14ac:dyDescent="0.2"/>
    <row r="154" ht="15.75" hidden="1" customHeight="1" x14ac:dyDescent="0.2"/>
    <row r="155" ht="15.75" hidden="1" customHeight="1" x14ac:dyDescent="0.2"/>
    <row r="156" ht="15.75" hidden="1" customHeight="1" x14ac:dyDescent="0.2"/>
    <row r="157" ht="15.75" hidden="1" customHeight="1" x14ac:dyDescent="0.2"/>
    <row r="158" ht="15.75" hidden="1" customHeight="1" x14ac:dyDescent="0.2"/>
    <row r="159" ht="15.75" hidden="1" customHeight="1" x14ac:dyDescent="0.2"/>
    <row r="160" ht="15.75" hidden="1" customHeight="1" x14ac:dyDescent="0.2"/>
    <row r="161" ht="15.75" hidden="1" customHeight="1" x14ac:dyDescent="0.2"/>
    <row r="162" ht="15.75" hidden="1" customHeight="1" x14ac:dyDescent="0.2"/>
    <row r="163" ht="15.75" hidden="1" customHeight="1" x14ac:dyDescent="0.2"/>
    <row r="164" ht="15.75" hidden="1" customHeight="1" x14ac:dyDescent="0.2"/>
    <row r="165" ht="15.75" hidden="1" customHeight="1" x14ac:dyDescent="0.2"/>
    <row r="166" ht="15.75" hidden="1" customHeight="1" x14ac:dyDescent="0.2"/>
    <row r="167" ht="15.75" hidden="1" customHeight="1" x14ac:dyDescent="0.2"/>
    <row r="168" ht="15.75" hidden="1" customHeight="1" x14ac:dyDescent="0.2"/>
    <row r="169" ht="15.75" hidden="1" customHeight="1" x14ac:dyDescent="0.2"/>
    <row r="170" ht="15.75" hidden="1" customHeight="1" x14ac:dyDescent="0.2"/>
    <row r="171" ht="15.75" hidden="1" customHeight="1" x14ac:dyDescent="0.2"/>
    <row r="172" ht="15.75" hidden="1" customHeight="1" x14ac:dyDescent="0.2"/>
    <row r="173" ht="15.75" hidden="1" customHeight="1" x14ac:dyDescent="0.2"/>
    <row r="174" ht="15.75" hidden="1" customHeight="1" x14ac:dyDescent="0.2"/>
    <row r="175" ht="15.75" hidden="1" customHeight="1" x14ac:dyDescent="0.2"/>
    <row r="176" ht="15.75" hidden="1" customHeight="1" x14ac:dyDescent="0.2"/>
    <row r="177" ht="15.75" hidden="1" customHeight="1" x14ac:dyDescent="0.2"/>
    <row r="178" ht="15.75" hidden="1" customHeight="1" x14ac:dyDescent="0.2"/>
    <row r="179" ht="15.75" hidden="1" customHeight="1" x14ac:dyDescent="0.2"/>
    <row r="180" ht="15.75" hidden="1" customHeight="1" x14ac:dyDescent="0.2"/>
    <row r="181" ht="15.75" hidden="1" customHeight="1" x14ac:dyDescent="0.2"/>
    <row r="182" ht="15.75" hidden="1" customHeight="1" x14ac:dyDescent="0.2"/>
    <row r="183" ht="15.75" hidden="1" customHeight="1" x14ac:dyDescent="0.2"/>
    <row r="184" ht="15.75" hidden="1" customHeight="1" x14ac:dyDescent="0.2"/>
    <row r="185" ht="15.75" hidden="1" customHeight="1" x14ac:dyDescent="0.2"/>
    <row r="186" ht="15.75" hidden="1" customHeight="1" x14ac:dyDescent="0.2"/>
    <row r="187" ht="15.75" hidden="1" customHeight="1" x14ac:dyDescent="0.2"/>
    <row r="188" ht="15.75" hidden="1" customHeight="1" x14ac:dyDescent="0.2"/>
    <row r="189" ht="15.75" hidden="1" customHeight="1" x14ac:dyDescent="0.2"/>
    <row r="190" ht="15.75" hidden="1" customHeight="1" x14ac:dyDescent="0.2"/>
    <row r="191" ht="15.75" hidden="1" customHeight="1" x14ac:dyDescent="0.2"/>
    <row r="192" ht="15.75" hidden="1" customHeight="1" x14ac:dyDescent="0.2"/>
    <row r="193" ht="15.75" hidden="1" customHeight="1" x14ac:dyDescent="0.2"/>
    <row r="194" ht="15.75" hidden="1" customHeight="1" x14ac:dyDescent="0.2"/>
    <row r="195" ht="15.75" hidden="1" customHeight="1" x14ac:dyDescent="0.2"/>
    <row r="196" ht="15.75" hidden="1" customHeight="1" x14ac:dyDescent="0.2"/>
    <row r="197" ht="15.75" hidden="1" customHeight="1" x14ac:dyDescent="0.2"/>
    <row r="198" ht="15.75" hidden="1" customHeight="1" x14ac:dyDescent="0.2"/>
    <row r="199" ht="15.75" hidden="1" customHeight="1" x14ac:dyDescent="0.2"/>
    <row r="200" ht="15.75" hidden="1" customHeight="1" x14ac:dyDescent="0.2"/>
    <row r="201" ht="15.75" hidden="1" customHeight="1" x14ac:dyDescent="0.2"/>
    <row r="202" ht="15.75" hidden="1" customHeight="1" x14ac:dyDescent="0.2"/>
    <row r="203" ht="15.75" hidden="1" customHeight="1" x14ac:dyDescent="0.2"/>
    <row r="204" ht="15.75" hidden="1" customHeight="1" x14ac:dyDescent="0.2"/>
    <row r="205" ht="15.75" hidden="1" customHeight="1" x14ac:dyDescent="0.2"/>
    <row r="206" ht="15.75" hidden="1" customHeight="1" x14ac:dyDescent="0.2"/>
    <row r="207" ht="15.75" hidden="1" customHeight="1" x14ac:dyDescent="0.2"/>
    <row r="208"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row r="1002" ht="15.75" hidden="1" customHeight="1" x14ac:dyDescent="0.2"/>
  </sheetData>
  <sheetProtection algorithmName="SHA-512" hashValue="IJoKOq/RWEdQ1pzmxqrpyT3mTxBpaVfX7XJddfOMtjYe4K/ZquxuHxNnomB52AliMLdRHgPrywfdQ/OUAbPGPg==" saltValue="9RYwuAwK5pSeUYUxALm0jQ==" spinCount="100000" sheet="1" selectLockedCells="1"/>
  <mergeCells count="14">
    <mergeCell ref="B37:G37"/>
    <mergeCell ref="B38:G38"/>
    <mergeCell ref="F1:G1"/>
    <mergeCell ref="B2:G2"/>
    <mergeCell ref="B3:G3"/>
    <mergeCell ref="B4:G4"/>
    <mergeCell ref="B5:G5"/>
    <mergeCell ref="B6:G6"/>
    <mergeCell ref="B7:G7"/>
    <mergeCell ref="B8:G8"/>
    <mergeCell ref="B9:G9"/>
    <mergeCell ref="B10:G10"/>
    <mergeCell ref="B11:G11"/>
    <mergeCell ref="C13:G13"/>
  </mergeCells>
  <conditionalFormatting sqref="F33">
    <cfRule type="cellIs" dxfId="0" priority="1" operator="lessThan">
      <formula>100%</formula>
    </cfRule>
  </conditionalFormatting>
  <dataValidations count="4">
    <dataValidation type="decimal" allowBlank="1" showDropDown="1" showInputMessage="1" showErrorMessage="1" prompt="Employees may not be paid less than $10/hr" sqref="C19:C29">
      <formula1>10</formula1>
      <formula2>30</formula2>
    </dataValidation>
    <dataValidation type="decimal" allowBlank="1" showInputMessage="1" showErrorMessage="1" prompt="Please enter a pre-approved payroll award amount." sqref="C16">
      <formula1>1000</formula1>
      <formula2>5000</formula2>
    </dataValidation>
    <dataValidation type="decimal" allowBlank="1" showInputMessage="1" showErrorMessage="1" prompt="The boater season runs from Late April to the end of October.Please enter a valid number of weeks within that timeframe." sqref="E19:E29">
      <formula1>1</formula1>
      <formula2>30</formula2>
    </dataValidation>
    <dataValidation type="decimal" allowBlank="1" showInputMessage="1" showErrorMessage="1" prompt="Employees may not exceed 40 hours per week" sqref="D19:D29">
      <formula1>1</formula1>
      <formula2>40</formula2>
    </dataValidation>
  </dataValidations>
  <pageMargins left="0.25" right="0.25" top="0.75" bottom="0.75" header="0" footer="0"/>
  <pageSetup fitToHeight="0" orientation="landscape" r:id="rId1"/>
  <headerFooter>
    <oddHeader>&amp;L&amp;F&amp;CPayroll Grant Ask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modified xsi:type="dcterms:W3CDTF">2025-02-21T15:46:14Z</dcterms:modified>
</cp:coreProperties>
</file>